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91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<sst xmlns="http://schemas.openxmlformats.org/spreadsheetml/2006/main" count="37" uniqueCount="21">
  <si>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Nonresident Alien</t>
  </si>
  <si>
    <t>American Indian/Alaska Native</t>
  </si>
  <si>
    <t>Race/ethnicity unknown</t>
  </si>
  <si>
    <t>Total</t>
  </si>
  <si>
    <t>Full-Time</t>
  </si>
  <si>
    <t>Part-Time</t>
  </si>
  <si>
    <t>Source: IPEDS</t>
  </si>
  <si>
    <t>Instructional Faculty by Ethnicity and Full-Time/Part-Time Status</t>
  </si>
  <si>
    <t>Males</t>
  </si>
  <si>
    <t>Females</t>
  </si>
  <si>
    <t>N</t>
  </si>
  <si>
    <t>%</t>
  </si>
  <si>
    <t>Instructional Faculty by Sex and Full-Time/Part-Time Status</t>
  </si>
  <si>
    <t>Known Ethnic Groups</t>
  </si>
  <si>
    <t>White</t>
  </si>
  <si>
    <t>Black/ African American</t>
  </si>
  <si>
    <t>Asian</t>
  </si>
  <si>
    <t>Native Hawaiian/ Other Pacific Islander</t>
  </si>
  <si>
    <t>Hispanic/ Latino</t>
  </si>
  <si>
    <t>Two or more races</t>
  </si>
  <si>
    <t>Fall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</si>
</sst>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right"/>
    </xf>
    <xf numFmtId="164" fontId="0" fillId="0" borderId="15" xfId="57" applyNumberFormat="1" applyFont="1" applyBorder="1" applyAlignment="1">
      <alignment/>
    </xf>
    <xf numFmtId="164" fontId="0" fillId="0" borderId="12" xfId="57" applyNumberFormat="1" applyFont="1" applyBorder="1" applyAlignment="1">
      <alignment/>
    </xf>
    <xf numFmtId="164" fontId="2" fillId="0" borderId="12" xfId="57" applyNumberFormat="1" applyFont="1" applyBorder="1" applyAlignment="1">
      <alignment/>
    </xf>
    <xf numFmtId="164" fontId="0" fillId="0" borderId="16" xfId="57" applyNumberFormat="1" applyFont="1" applyBorder="1" applyAlignment="1">
      <alignment/>
    </xf>
    <xf numFmtId="164" fontId="0" fillId="0" borderId="0" xfId="57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4" xfId="57" applyNumberFormat="1" applyFont="1" applyBorder="1" applyAlignment="1">
      <alignment/>
    </xf>
    <xf numFmtId="164" fontId="2" fillId="0" borderId="17" xfId="57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I33" sqref="I33"/>
    </sheetView>
  </sheetViews>
  <sheetFormatPr defaultColWidth="9.140625" defaultRowHeight="12.75"/>
  <cols>
    <col min="1" max="1" width="33.57421875" style="0" bestFit="1" customWidth="1"/>
    <col min="8" max="8" width="4.00390625" style="0" customWidth="1"/>
  </cols>
  <sheetData>
    <row r="1" spans="1:7" ht="15.75">
      <c r="A1" s="23" t="s">
        <v>12</v>
      </c>
      <c r="B1" s="23"/>
      <c r="C1" s="23"/>
      <c r="D1" s="23"/>
      <c r="E1" s="23"/>
      <c r="F1" s="23"/>
      <c r="G1" s="23"/>
    </row>
    <row r="2" spans="1:7" ht="12.75">
      <c r="A2" s="24" t="s">
        <v>20</v>
      </c>
      <c r="B2" s="24"/>
      <c r="C2" s="24"/>
      <c r="D2" s="24"/>
      <c r="E2" s="24"/>
      <c r="F2" s="24"/>
      <c r="G2" s="24"/>
    </row>
    <row r="6" spans="2:7" ht="12.75">
      <c r="B6" s="21" t="s">
        <v>4</v>
      </c>
      <c r="C6" s="22"/>
      <c r="D6" s="21" t="s">
        <v>5</v>
      </c>
      <c r="E6" s="22"/>
      <c r="F6" s="21" t="s">
        <v>3</v>
      </c>
      <c r="G6" s="22"/>
    </row>
    <row r="7" spans="2:7" ht="12.75">
      <c r="B7" s="7" t="s">
        <v>10</v>
      </c>
      <c r="C7" s="8" t="s">
        <v>11</v>
      </c>
      <c r="D7" s="7" t="s">
        <v>10</v>
      </c>
      <c r="E7" s="9" t="s">
        <v>11</v>
      </c>
      <c r="F7" s="7" t="s">
        <v>10</v>
      </c>
      <c r="G7" s="9" t="s">
        <v>11</v>
      </c>
    </row>
    <row r="8" spans="1:7" ht="12.75">
      <c r="A8" s="2" t="s">
        <v>8</v>
      </c>
      <c r="B8" s="2">
        <v>131</v>
      </c>
      <c r="C8" s="16">
        <f>B8/B$11</f>
        <v>0.4781021897810219</v>
      </c>
      <c r="D8" s="2">
        <v>207</v>
      </c>
      <c r="E8" s="13">
        <f>D8/D$11</f>
        <v>0.4825174825174825</v>
      </c>
      <c r="F8" s="2">
        <f>D8+B8</f>
        <v>338</v>
      </c>
      <c r="G8" s="13">
        <f>F8/F$11</f>
        <v>0.48079658605974396</v>
      </c>
    </row>
    <row r="9" spans="1:7" ht="12.75">
      <c r="A9" s="3" t="s">
        <v>9</v>
      </c>
      <c r="B9" s="3">
        <v>143</v>
      </c>
      <c r="C9" s="17">
        <f>B9/B$11</f>
        <v>0.5218978102189781</v>
      </c>
      <c r="D9" s="3">
        <v>222</v>
      </c>
      <c r="E9" s="14">
        <f>D9/D$11</f>
        <v>0.5174825174825175</v>
      </c>
      <c r="F9" s="3">
        <f>D9+B9</f>
        <v>365</v>
      </c>
      <c r="G9" s="14">
        <f>F9/F$11</f>
        <v>0.519203413940256</v>
      </c>
    </row>
    <row r="10" spans="1:7" ht="12.75">
      <c r="A10" s="3"/>
      <c r="B10" s="3"/>
      <c r="C10" s="4"/>
      <c r="D10" s="3"/>
      <c r="E10" s="5"/>
      <c r="F10" s="3"/>
      <c r="G10" s="5"/>
    </row>
    <row r="11" spans="1:7" ht="12.75">
      <c r="A11" s="12" t="s">
        <v>3</v>
      </c>
      <c r="B11" s="10">
        <f>SUM(B8:B9)</f>
        <v>274</v>
      </c>
      <c r="C11" s="20">
        <f>B11/F11</f>
        <v>0.38975817923186346</v>
      </c>
      <c r="D11" s="10">
        <f>SUM(D8:D9)</f>
        <v>429</v>
      </c>
      <c r="E11" s="19">
        <f>D11/F11</f>
        <v>0.6102418207681366</v>
      </c>
      <c r="F11" s="10">
        <f>SUM(F8:F9)</f>
        <v>703</v>
      </c>
      <c r="G11" s="18">
        <f>G9+G8</f>
        <v>1</v>
      </c>
    </row>
    <row r="20" spans="1:7" ht="15.75">
      <c r="A20" s="23" t="s">
        <v>7</v>
      </c>
      <c r="B20" s="23"/>
      <c r="C20" s="23"/>
      <c r="D20" s="23"/>
      <c r="E20" s="23"/>
      <c r="F20" s="23"/>
      <c r="G20" s="23"/>
    </row>
    <row r="21" spans="1:7" ht="12.75">
      <c r="A21" s="24" t="s">
        <v>20</v>
      </c>
      <c r="B21" s="24"/>
      <c r="C21" s="24"/>
      <c r="D21" s="24"/>
      <c r="E21" s="24"/>
      <c r="F21" s="24"/>
      <c r="G21" s="24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5" spans="2:7" ht="12.75">
      <c r="B25" s="21" t="s">
        <v>4</v>
      </c>
      <c r="C25" s="22"/>
      <c r="D25" s="21" t="s">
        <v>5</v>
      </c>
      <c r="E25" s="22"/>
      <c r="F25" s="21" t="s">
        <v>3</v>
      </c>
      <c r="G25" s="22"/>
    </row>
    <row r="26" spans="2:7" ht="12.75">
      <c r="B26" s="7" t="s">
        <v>10</v>
      </c>
      <c r="C26" s="9" t="s">
        <v>11</v>
      </c>
      <c r="D26" s="7" t="s">
        <v>10</v>
      </c>
      <c r="E26" s="9" t="s">
        <v>11</v>
      </c>
      <c r="F26" s="7" t="s">
        <v>10</v>
      </c>
      <c r="G26" s="9" t="s">
        <v>11</v>
      </c>
    </row>
    <row r="27" spans="1:7" ht="12.75">
      <c r="A27" s="2" t="s">
        <v>1</v>
      </c>
      <c r="B27" s="2">
        <v>2</v>
      </c>
      <c r="C27" s="13">
        <f>B27/B$34</f>
        <v>0.0078125</v>
      </c>
      <c r="D27" s="2">
        <v>1</v>
      </c>
      <c r="E27" s="13">
        <f>D27/D$34</f>
        <v>0.002680965147453083</v>
      </c>
      <c r="F27" s="2">
        <f aca="true" t="shared" si="0" ref="F27:F36">D27+B27</f>
        <v>3</v>
      </c>
      <c r="G27" s="13">
        <f>F27/F$34</f>
        <v>0.0047694753577106515</v>
      </c>
    </row>
    <row r="28" spans="1:7" ht="12.75">
      <c r="A28" s="3" t="s">
        <v>16</v>
      </c>
      <c r="B28" s="3">
        <v>29</v>
      </c>
      <c r="C28" s="14">
        <f>B28/B$34</f>
        <v>0.11328125</v>
      </c>
      <c r="D28" s="3">
        <f>14+25</f>
        <v>39</v>
      </c>
      <c r="E28" s="14">
        <f>D28/D$34</f>
        <v>0.10455764075067024</v>
      </c>
      <c r="F28" s="3">
        <f t="shared" si="0"/>
        <v>68</v>
      </c>
      <c r="G28" s="14">
        <f>F28/F$34</f>
        <v>0.10810810810810811</v>
      </c>
    </row>
    <row r="29" spans="1:7" ht="12.75">
      <c r="A29" s="3" t="s">
        <v>15</v>
      </c>
      <c r="B29" s="3">
        <v>30</v>
      </c>
      <c r="C29" s="14">
        <f>B29/B$34</f>
        <v>0.1171875</v>
      </c>
      <c r="D29" s="3">
        <f>20+30</f>
        <v>50</v>
      </c>
      <c r="E29" s="14">
        <f>D29/D$34</f>
        <v>0.13404825737265416</v>
      </c>
      <c r="F29" s="3">
        <f>D29+B29</f>
        <v>80</v>
      </c>
      <c r="G29" s="14">
        <f>F29/F$34</f>
        <v>0.1271860095389507</v>
      </c>
    </row>
    <row r="30" spans="1:7" ht="12.75">
      <c r="A30" s="3" t="s">
        <v>18</v>
      </c>
      <c r="B30" s="3">
        <v>24</v>
      </c>
      <c r="C30" s="14">
        <f>B30/B$34</f>
        <v>0.09375</v>
      </c>
      <c r="D30" s="3">
        <f>22+18</f>
        <v>40</v>
      </c>
      <c r="E30" s="14">
        <f>D30/D$34</f>
        <v>0.10723860589812333</v>
      </c>
      <c r="F30" s="3">
        <f>D30+B30</f>
        <v>64</v>
      </c>
      <c r="G30" s="14">
        <f>F30/F$34</f>
        <v>0.10174880763116058</v>
      </c>
    </row>
    <row r="31" spans="1:7" ht="12.75">
      <c r="A31" s="3" t="s">
        <v>17</v>
      </c>
      <c r="B31" s="3">
        <v>0</v>
      </c>
      <c r="C31" s="14">
        <f>B31/B$34</f>
        <v>0</v>
      </c>
      <c r="D31" s="3">
        <v>4</v>
      </c>
      <c r="E31" s="14">
        <f>D31/D$34</f>
        <v>0.010723860589812333</v>
      </c>
      <c r="F31" s="3">
        <f t="shared" si="0"/>
        <v>4</v>
      </c>
      <c r="G31" s="14">
        <f>F31/F$34</f>
        <v>0.006359300476947536</v>
      </c>
    </row>
    <row r="32" spans="1:7" ht="12.75">
      <c r="A32" s="3" t="s">
        <v>14</v>
      </c>
      <c r="B32" s="3">
        <v>168</v>
      </c>
      <c r="C32" s="14">
        <f>B32/B$34</f>
        <v>0.65625</v>
      </c>
      <c r="D32" s="3">
        <f>118+116</f>
        <v>234</v>
      </c>
      <c r="E32" s="14">
        <f>D32/D$34</f>
        <v>0.6273458445040214</v>
      </c>
      <c r="F32" s="3">
        <f t="shared" si="0"/>
        <v>402</v>
      </c>
      <c r="G32" s="14">
        <f>F32/F$34</f>
        <v>0.6391096979332274</v>
      </c>
    </row>
    <row r="33" spans="1:7" ht="12.75">
      <c r="A33" s="3" t="s">
        <v>19</v>
      </c>
      <c r="B33" s="3">
        <v>3</v>
      </c>
      <c r="C33" s="14">
        <f>B33/B$34</f>
        <v>0.01171875</v>
      </c>
      <c r="D33" s="3">
        <v>5</v>
      </c>
      <c r="E33" s="14">
        <f>D33/D$34</f>
        <v>0.013404825737265416</v>
      </c>
      <c r="F33" s="3">
        <f t="shared" si="0"/>
        <v>8</v>
      </c>
      <c r="G33" s="14">
        <f>F33/F$34</f>
        <v>0.012718600953895072</v>
      </c>
    </row>
    <row r="34" spans="1:7" ht="12.75">
      <c r="A34" s="6" t="s">
        <v>13</v>
      </c>
      <c r="B34" s="6">
        <f>SUM(B27:B33)</f>
        <v>256</v>
      </c>
      <c r="C34" s="15">
        <f>B34/B$34</f>
        <v>1</v>
      </c>
      <c r="D34" s="6">
        <f>SUM(D27:D33)</f>
        <v>373</v>
      </c>
      <c r="E34" s="15">
        <f>D34/D$34</f>
        <v>1</v>
      </c>
      <c r="F34" s="6">
        <f>SUM(F27:F33)</f>
        <v>629</v>
      </c>
      <c r="G34" s="15">
        <f>F34/F$34</f>
        <v>1</v>
      </c>
    </row>
    <row r="35" spans="1:7" ht="12.75">
      <c r="A35" s="3" t="s">
        <v>0</v>
      </c>
      <c r="B35" s="3">
        <v>1</v>
      </c>
      <c r="C35" s="5"/>
      <c r="D35" s="3">
        <v>1</v>
      </c>
      <c r="E35" s="5"/>
      <c r="F35" s="3">
        <f>D35+B35</f>
        <v>2</v>
      </c>
      <c r="G35" s="5"/>
    </row>
    <row r="36" spans="1:7" ht="12.75">
      <c r="A36" s="3" t="s">
        <v>2</v>
      </c>
      <c r="B36" s="3">
        <v>17</v>
      </c>
      <c r="C36" s="5"/>
      <c r="D36" s="3">
        <f>29+26</f>
        <v>55</v>
      </c>
      <c r="E36" s="5"/>
      <c r="F36" s="3">
        <f t="shared" si="0"/>
        <v>72</v>
      </c>
      <c r="G36" s="5"/>
    </row>
    <row r="37" spans="1:7" ht="12.75">
      <c r="A37" s="12" t="s">
        <v>3</v>
      </c>
      <c r="B37" s="10">
        <f>B34+B35+B36</f>
        <v>274</v>
      </c>
      <c r="C37" s="11"/>
      <c r="D37" s="10">
        <f>D34+D35+D36</f>
        <v>429</v>
      </c>
      <c r="E37" s="11"/>
      <c r="F37" s="10">
        <f>F34+F35+F36</f>
        <v>703</v>
      </c>
      <c r="G37" s="11"/>
    </row>
    <row r="39" ht="12.75">
      <c r="A39" t="s">
        <v>6</v>
      </c>
    </row>
  </sheetData>
  <sheetProtection/>
  <mergeCells count="10">
    <mergeCell ref="B25:C25"/>
    <mergeCell ref="D25:E25"/>
    <mergeCell ref="F25:G25"/>
    <mergeCell ref="A20:G20"/>
    <mergeCell ref="A21:G21"/>
    <mergeCell ref="A1:G1"/>
    <mergeCell ref="A2:G2"/>
    <mergeCell ref="B6:C6"/>
    <mergeCell ref="D6:E6"/>
    <mergeCell ref="F6:G6"/>
  </mergeCells>
  <printOptions horizontalCentered="1"/>
  <pageMargins left="0.75" right="0.75" top="1" bottom="1" header="0.5" footer="0.5"/>
  <pageSetup horizontalDpi="1200" verticalDpi="1200" orientation="portrait" r:id="rId1"/>
  <headerFooter alignWithMargins="0">
    <oddFooter>&amp;L&amp;9CSUDH Institutional Research, Assessment and Planning
February 29, 2012&amp;R&amp;9Page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jbabcock</dc:creator>
  <cp:keywords/>
  <dc:description/>
  <cp:lastModifiedBy>Jyenny Babcock</cp:lastModifiedBy>
  <cp:lastPrinted>2012-02-29T16:05:18Z</cp:lastPrinted>
  <dcterms:created xsi:type="dcterms:W3CDTF">2008-04-10T16:08:26Z</dcterms:created>
  <dcterms:modified xsi:type="dcterms:W3CDTF">2012-02-29T16:19:50Z</dcterms:modified>
  <cp:category/>
  <cp:version/>
  <cp:contentType/>
  <cp:contentStatus/>
</cp:coreProperties>
</file>